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20" yWindow="-120" windowWidth="20640" windowHeight="11160"/>
  </bookViews>
  <sheets>
    <sheet name="Sheet1" sheetId="2" r:id="rId1"/>
    <sheet name="Sheet2" sheetId="3" r:id="rId2"/>
  </sheets>
  <definedNames>
    <definedName name="Ｌ個人">Sheet1!#REF!</definedName>
    <definedName name="クラス" localSheetId="0">Sheet1!#REF!</definedName>
    <definedName name="クラス">#REF!</definedName>
    <definedName name="参加費区分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0" i="2" l="1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O5" i="2" l="1"/>
  <c r="O12" i="2" l="1"/>
  <c r="N12" i="2"/>
  <c r="P12" i="2" s="1"/>
  <c r="O11" i="2"/>
  <c r="N11" i="2"/>
  <c r="P11" i="2" s="1"/>
  <c r="O10" i="2"/>
  <c r="N10" i="2"/>
  <c r="P10" i="2" s="1"/>
  <c r="O9" i="2"/>
  <c r="N9" i="2"/>
  <c r="P9" i="2" s="1"/>
  <c r="O8" i="2"/>
  <c r="N8" i="2"/>
  <c r="P8" i="2" s="1"/>
  <c r="O7" i="2"/>
  <c r="N7" i="2"/>
  <c r="P7" i="2" s="1"/>
  <c r="O6" i="2"/>
  <c r="N6" i="2"/>
  <c r="P6" i="2" s="1"/>
  <c r="N19" i="2" l="1"/>
  <c r="P19" i="2" s="1"/>
  <c r="O19" i="2"/>
  <c r="N20" i="2"/>
  <c r="P20" i="2" s="1"/>
  <c r="O20" i="2"/>
  <c r="N17" i="2"/>
  <c r="P17" i="2" s="1"/>
  <c r="O17" i="2"/>
  <c r="N18" i="2"/>
  <c r="P18" i="2" s="1"/>
  <c r="O18" i="2"/>
  <c r="N5" i="2"/>
  <c r="N13" i="2"/>
  <c r="O13" i="2"/>
  <c r="N14" i="2"/>
  <c r="O14" i="2"/>
  <c r="N15" i="2"/>
  <c r="O15" i="2"/>
  <c r="N16" i="2"/>
  <c r="O16" i="2"/>
  <c r="N4" i="2"/>
  <c r="P13" i="2" l="1"/>
  <c r="P15" i="2"/>
  <c r="P14" i="2"/>
  <c r="P5" i="2"/>
  <c r="P16" i="2"/>
  <c r="O4" i="2"/>
  <c r="P21" i="2" l="1"/>
  <c r="P4" i="2"/>
</calcChain>
</file>

<file path=xl/sharedStrings.xml><?xml version="1.0" encoding="utf-8"?>
<sst xmlns="http://schemas.openxmlformats.org/spreadsheetml/2006/main" count="78" uniqueCount="59">
  <si>
    <t>氏名</t>
    <rPh sb="0" eb="2">
      <t>シメイ</t>
    </rPh>
    <phoneticPr fontId="1"/>
  </si>
  <si>
    <t>年齢</t>
    <rPh sb="0" eb="2">
      <t>ネンレイ</t>
    </rPh>
    <phoneticPr fontId="1"/>
  </si>
  <si>
    <t>Eｶｰﾄﾞ番号</t>
    <rPh sb="5" eb="7">
      <t>バンゴウ</t>
    </rPh>
    <phoneticPr fontId="1"/>
  </si>
  <si>
    <t>参加費合計</t>
    <rPh sb="0" eb="2">
      <t>サンカ</t>
    </rPh>
    <rPh sb="2" eb="3">
      <t>ヒ</t>
    </rPh>
    <rPh sb="3" eb="5">
      <t>ゴウケイ</t>
    </rPh>
    <phoneticPr fontId="1"/>
  </si>
  <si>
    <t xml:space="preserve">Eｶｰﾄﾞﾚﾝﾀﾙ </t>
    <phoneticPr fontId="1"/>
  </si>
  <si>
    <r>
      <t xml:space="preserve">生年月日
</t>
    </r>
    <r>
      <rPr>
        <sz val="8"/>
        <color indexed="8"/>
        <rFont val="メイリオ"/>
        <family val="3"/>
        <charset val="128"/>
      </rPr>
      <t>（西暦年/月/日）</t>
    </r>
    <rPh sb="0" eb="2">
      <t>セイネン</t>
    </rPh>
    <rPh sb="2" eb="4">
      <t>ガッピ</t>
    </rPh>
    <rPh sb="6" eb="8">
      <t>セイレキ</t>
    </rPh>
    <rPh sb="8" eb="9">
      <t>ネン</t>
    </rPh>
    <rPh sb="10" eb="11">
      <t>ツキ</t>
    </rPh>
    <rPh sb="12" eb="13">
      <t>ヒ</t>
    </rPh>
    <phoneticPr fontId="1"/>
  </si>
  <si>
    <t>参加費</t>
    <rPh sb="0" eb="3">
      <t>サンカヒ</t>
    </rPh>
    <phoneticPr fontId="1"/>
  </si>
  <si>
    <t>Eカード</t>
    <phoneticPr fontId="1"/>
  </si>
  <si>
    <t>性別</t>
    <rPh sb="0" eb="2">
      <t>セイベツ</t>
    </rPh>
    <phoneticPr fontId="1"/>
  </si>
  <si>
    <t>E-mail</t>
    <phoneticPr fontId="1"/>
  </si>
  <si>
    <t>電話番号</t>
    <rPh sb="0" eb="2">
      <t>デンワ</t>
    </rPh>
    <rPh sb="2" eb="4">
      <t>バンゴウ</t>
    </rPh>
    <phoneticPr fontId="9"/>
  </si>
  <si>
    <t>参加費区分</t>
    <rPh sb="0" eb="3">
      <t>サンカヒ</t>
    </rPh>
    <rPh sb="3" eb="5">
      <t>クブン</t>
    </rPh>
    <phoneticPr fontId="1"/>
  </si>
  <si>
    <t>クラス</t>
    <phoneticPr fontId="9"/>
  </si>
  <si>
    <t>〒住所</t>
    <rPh sb="1" eb="3">
      <t>ジュウショ</t>
    </rPh>
    <phoneticPr fontId="9"/>
  </si>
  <si>
    <t>フリガナ</t>
    <phoneticPr fontId="1"/>
  </si>
  <si>
    <t>所属クラブ</t>
    <rPh sb="0" eb="2">
      <t>ショゾク</t>
    </rPh>
    <phoneticPr fontId="9"/>
  </si>
  <si>
    <t>参加者区分</t>
    <rPh sb="0" eb="3">
      <t>サンカシャ</t>
    </rPh>
    <rPh sb="3" eb="5">
      <t>クブン</t>
    </rPh>
    <phoneticPr fontId="1"/>
  </si>
  <si>
    <t>M21A</t>
  </si>
  <si>
    <t>M65A</t>
  </si>
  <si>
    <t>M50A</t>
  </si>
  <si>
    <t>M35A</t>
  </si>
  <si>
    <t>M20A</t>
  </si>
  <si>
    <t>M18A</t>
  </si>
  <si>
    <t>M15A</t>
  </si>
  <si>
    <t>MB</t>
    <phoneticPr fontId="9"/>
  </si>
  <si>
    <t>W21A</t>
  </si>
  <si>
    <t>W60A</t>
  </si>
  <si>
    <t>W45A</t>
  </si>
  <si>
    <t>W30A</t>
  </si>
  <si>
    <t>W20A</t>
  </si>
  <si>
    <t>W18A</t>
  </si>
  <si>
    <t>W15A</t>
  </si>
  <si>
    <t>ＷＢ</t>
  </si>
  <si>
    <t>一般個人</t>
    <rPh sb="0" eb="2">
      <t>イッパン</t>
    </rPh>
    <rPh sb="2" eb="4">
      <t>コジン</t>
    </rPh>
    <phoneticPr fontId="1"/>
  </si>
  <si>
    <t>大学生</t>
    <rPh sb="0" eb="3">
      <t>ダイガクセイ</t>
    </rPh>
    <phoneticPr fontId="1"/>
  </si>
  <si>
    <t>高校生以下</t>
    <rPh sb="0" eb="3">
      <t>コウコウセイ</t>
    </rPh>
    <rPh sb="3" eb="5">
      <t>イカ</t>
    </rPh>
    <phoneticPr fontId="1"/>
  </si>
  <si>
    <t>-</t>
  </si>
  <si>
    <t>-</t>
    <phoneticPr fontId="9"/>
  </si>
  <si>
    <t>埼玉県協会登録個人会員</t>
    <rPh sb="0" eb="2">
      <t>サイタマ</t>
    </rPh>
    <rPh sb="2" eb="3">
      <t>ケン</t>
    </rPh>
    <rPh sb="3" eb="5">
      <t>キョウカイ</t>
    </rPh>
    <rPh sb="5" eb="7">
      <t>トウロク</t>
    </rPh>
    <rPh sb="7" eb="9">
      <t>コジン</t>
    </rPh>
    <rPh sb="9" eb="11">
      <t>カイイン</t>
    </rPh>
    <phoneticPr fontId="1"/>
  </si>
  <si>
    <t>総計</t>
    <rPh sb="0" eb="2">
      <t>ソウケイ</t>
    </rPh>
    <phoneticPr fontId="9"/>
  </si>
  <si>
    <t>参加希望
クラス</t>
    <rPh sb="0" eb="2">
      <t>サンカ</t>
    </rPh>
    <rPh sb="2" eb="4">
      <t>キボウ</t>
    </rPh>
    <phoneticPr fontId="1"/>
  </si>
  <si>
    <t>東京　一郎</t>
    <rPh sb="0" eb="2">
      <t>トウキョウ</t>
    </rPh>
    <rPh sb="3" eb="5">
      <t>イチロウ</t>
    </rPh>
    <phoneticPr fontId="9"/>
  </si>
  <si>
    <t>トウキョウ　イチロウ</t>
    <phoneticPr fontId="9"/>
  </si>
  <si>
    <t>男</t>
  </si>
  <si>
    <t>東京OLC</t>
    <rPh sb="0" eb="2">
      <t>トウキョウ</t>
    </rPh>
    <phoneticPr fontId="9"/>
  </si>
  <si>
    <t>〒000-0000　〇〇区●●１－１－１</t>
    <rPh sb="12" eb="13">
      <t>ク</t>
    </rPh>
    <phoneticPr fontId="9"/>
  </si>
  <si>
    <t>090-9999-9999</t>
    <phoneticPr fontId="9"/>
  </si>
  <si>
    <t>aaaaa@gmail.com</t>
    <phoneticPr fontId="9"/>
  </si>
  <si>
    <t>個人Eｶｰﾄﾞ</t>
  </si>
  <si>
    <t xml:space="preserve">ﾚﾝﾀﾙ </t>
  </si>
  <si>
    <t>奥　多摩子</t>
    <rPh sb="0" eb="1">
      <t>オク</t>
    </rPh>
    <rPh sb="2" eb="4">
      <t>タマ</t>
    </rPh>
    <rPh sb="4" eb="5">
      <t>コ</t>
    </rPh>
    <phoneticPr fontId="9"/>
  </si>
  <si>
    <t>オク　タマコ</t>
    <phoneticPr fontId="9"/>
  </si>
  <si>
    <t>女</t>
  </si>
  <si>
    <t>練馬OLC</t>
    <rPh sb="0" eb="2">
      <t>ネリマ</t>
    </rPh>
    <phoneticPr fontId="9"/>
  </si>
  <si>
    <t>〒000-0000　〇〇区●●２－２－２</t>
    <rPh sb="12" eb="13">
      <t>ク</t>
    </rPh>
    <phoneticPr fontId="9"/>
  </si>
  <si>
    <t>090-8888-8888</t>
    <phoneticPr fontId="9"/>
  </si>
  <si>
    <t>bbbbb@yahoo.co.jp</t>
    <phoneticPr fontId="9"/>
  </si>
  <si>
    <t>第20回東京都選手権エントリーシート</t>
    <rPh sb="0" eb="1">
      <t>ダイ</t>
    </rPh>
    <rPh sb="3" eb="4">
      <t>カイ</t>
    </rPh>
    <rPh sb="4" eb="7">
      <t>トウキョウト</t>
    </rPh>
    <rPh sb="7" eb="10">
      <t>センシュケン</t>
    </rPh>
    <phoneticPr fontId="1"/>
  </si>
  <si>
    <t>全日本リレー希望クラス</t>
    <rPh sb="0" eb="3">
      <t>ゼンニホン</t>
    </rPh>
    <rPh sb="6" eb="8">
      <t>キボウ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</si>
</sst>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color indexed="8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b/>
      <u/>
      <sz val="18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sz val="9"/>
      <color theme="1"/>
      <name val="メイリオ"/>
      <family val="3"/>
      <charset val="128"/>
    </font>
    <font>
      <sz val="6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0" borderId="0" xfId="0" applyFont="1" applyProtection="1">
      <alignment vertical="center"/>
    </xf>
    <xf numFmtId="0" fontId="6" fillId="0" borderId="0" xfId="0" applyFont="1" applyAlignment="1" applyProtection="1">
      <alignment horizontal="center" vertical="center"/>
    </xf>
    <xf numFmtId="38" fontId="6" fillId="0" borderId="0" xfId="2" applyFont="1" applyProtection="1">
      <alignment vertical="center"/>
    </xf>
    <xf numFmtId="38" fontId="6" fillId="0" borderId="0" xfId="2" applyFont="1" applyFill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right" vertical="center"/>
    </xf>
    <xf numFmtId="0" fontId="4" fillId="0" borderId="0" xfId="1" applyProtection="1">
      <alignment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5" borderId="1" xfId="0" applyFont="1" applyFill="1" applyBorder="1" applyAlignment="1" applyProtection="1">
      <alignment horizontal="center" vertical="center"/>
      <protection locked="0"/>
    </xf>
    <xf numFmtId="14" fontId="6" fillId="4" borderId="2" xfId="0" applyNumberFormat="1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</xf>
    <xf numFmtId="0" fontId="6" fillId="5" borderId="2" xfId="0" applyFont="1" applyFill="1" applyBorder="1" applyAlignment="1" applyProtection="1">
      <alignment horizontal="center" vertical="center"/>
      <protection locked="0"/>
    </xf>
    <xf numFmtId="38" fontId="6" fillId="3" borderId="4" xfId="2" applyFont="1" applyFill="1" applyBorder="1" applyAlignment="1" applyProtection="1">
      <alignment horizontal="center" vertical="center"/>
    </xf>
    <xf numFmtId="38" fontId="6" fillId="3" borderId="2" xfId="2" applyFont="1" applyFill="1" applyBorder="1" applyAlignment="1" applyProtection="1">
      <alignment horizontal="center" vertical="center"/>
    </xf>
    <xf numFmtId="38" fontId="6" fillId="3" borderId="7" xfId="2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4" borderId="2" xfId="0" applyFont="1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vertical="center" shrinkToFit="1"/>
      <protection locked="0"/>
    </xf>
    <xf numFmtId="0" fontId="6" fillId="5" borderId="2" xfId="0" applyFont="1" applyFill="1" applyBorder="1" applyAlignment="1" applyProtection="1">
      <alignment horizontal="center" vertical="center" shrinkToFit="1"/>
      <protection locked="0"/>
    </xf>
    <xf numFmtId="0" fontId="6" fillId="4" borderId="2" xfId="0" applyFont="1" applyFill="1" applyBorder="1" applyAlignment="1" applyProtection="1">
      <alignment horizontal="center" vertical="center" shrinkToFit="1"/>
      <protection locked="0"/>
    </xf>
    <xf numFmtId="0" fontId="6" fillId="6" borderId="2" xfId="0" applyFont="1" applyFill="1" applyBorder="1" applyAlignment="1" applyProtection="1">
      <alignment horizontal="center" vertical="center" shrinkToFit="1"/>
      <protection locked="0"/>
    </xf>
    <xf numFmtId="0" fontId="6" fillId="6" borderId="2" xfId="0" applyFont="1" applyFill="1" applyBorder="1" applyAlignment="1" applyProtection="1">
      <alignment horizontal="center" vertical="center"/>
      <protection locked="0"/>
    </xf>
    <xf numFmtId="14" fontId="6" fillId="6" borderId="2" xfId="0" applyNumberFormat="1" applyFont="1" applyFill="1" applyBorder="1" applyAlignment="1" applyProtection="1">
      <alignment horizontal="center" vertical="center"/>
      <protection locked="0"/>
    </xf>
    <xf numFmtId="0" fontId="6" fillId="6" borderId="2" xfId="0" applyFont="1" applyFill="1" applyBorder="1" applyAlignment="1" applyProtection="1">
      <alignment horizontal="center" vertical="center"/>
    </xf>
    <xf numFmtId="0" fontId="6" fillId="6" borderId="2" xfId="0" applyFont="1" applyFill="1" applyBorder="1" applyAlignment="1" applyProtection="1">
      <alignment vertical="center" shrinkToFit="1"/>
      <protection locked="0"/>
    </xf>
    <xf numFmtId="0" fontId="6" fillId="6" borderId="1" xfId="0" applyFont="1" applyFill="1" applyBorder="1" applyAlignment="1" applyProtection="1">
      <alignment horizontal="center" vertical="center"/>
      <protection locked="0"/>
    </xf>
    <xf numFmtId="38" fontId="6" fillId="6" borderId="6" xfId="2" applyFont="1" applyFill="1" applyBorder="1" applyAlignment="1" applyProtection="1">
      <alignment horizontal="right" vertical="center"/>
    </xf>
    <xf numFmtId="0" fontId="8" fillId="0" borderId="7" xfId="0" applyFont="1" applyBorder="1" applyAlignment="1" applyProtection="1">
      <alignment horizontal="center" vertical="center" wrapText="1"/>
    </xf>
    <xf numFmtId="0" fontId="6" fillId="6" borderId="9" xfId="0" applyFont="1" applyFill="1" applyBorder="1" applyAlignment="1" applyProtection="1">
      <alignment horizontal="center" vertical="center"/>
      <protection locked="0"/>
    </xf>
    <xf numFmtId="0" fontId="6" fillId="5" borderId="9" xfId="0" applyFont="1" applyFill="1" applyBorder="1" applyAlignment="1" applyProtection="1">
      <alignment horizontal="center" vertical="center"/>
      <protection locked="0"/>
    </xf>
    <xf numFmtId="38" fontId="6" fillId="6" borderId="5" xfId="2" applyFont="1" applyFill="1" applyBorder="1" applyAlignment="1" applyProtection="1">
      <alignment horizontal="right" vertical="center"/>
    </xf>
    <xf numFmtId="38" fontId="6" fillId="6" borderId="8" xfId="2" applyFont="1" applyFill="1" applyBorder="1" applyAlignment="1" applyProtection="1">
      <alignment horizontal="right" vertical="center"/>
    </xf>
    <xf numFmtId="38" fontId="6" fillId="3" borderId="6" xfId="2" applyFont="1" applyFill="1" applyBorder="1" applyAlignment="1" applyProtection="1">
      <alignment horizontal="right" vertical="center"/>
    </xf>
    <xf numFmtId="38" fontId="6" fillId="3" borderId="5" xfId="2" applyFont="1" applyFill="1" applyBorder="1" applyAlignment="1" applyProtection="1">
      <alignment horizontal="right" vertical="center"/>
    </xf>
    <xf numFmtId="38" fontId="6" fillId="3" borderId="8" xfId="2" applyFont="1" applyFill="1" applyBorder="1" applyAlignment="1" applyProtection="1">
      <alignment horizontal="right" vertical="center"/>
    </xf>
    <xf numFmtId="0" fontId="0" fillId="0" borderId="0" xfId="0" applyAlignment="1">
      <alignment horizontal="right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848360</xdr:colOff>
      <xdr:row>42</xdr:row>
      <xdr:rowOff>156845</xdr:rowOff>
    </xdr:from>
    <xdr:to>
      <xdr:col>6</xdr:col>
      <xdr:colOff>143510</xdr:colOff>
      <xdr:row>42</xdr:row>
      <xdr:rowOff>156845</xdr:rowOff>
    </xdr:to>
    <xdr:cxnSp macro="">
      <xdr:nvCxnSpPr>
        <xdr:cNvPr id="2" name="直線コネクタ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848360" y="6148070"/>
          <a:ext cx="5181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21"/>
  <sheetViews>
    <sheetView tabSelected="1" topLeftCell="C2" zoomScale="80" zoomScaleNormal="80" workbookViewId="0">
      <selection activeCell="G6" sqref="G6:G20"/>
    </sheetView>
  </sheetViews>
  <sheetFormatPr defaultRowHeight="13.5" x14ac:dyDescent="0.15"/>
  <cols>
    <col min="1" max="1" width="8.375" bestFit="1" customWidth="1"/>
    <col min="2" max="2" width="16.625" customWidth="1"/>
    <col min="3" max="3" width="14.625" customWidth="1"/>
    <col min="4" max="4" width="19.875" bestFit="1" customWidth="1"/>
    <col min="5" max="5" width="4.75" bestFit="1" customWidth="1"/>
    <col min="6" max="6" width="13.375" bestFit="1" customWidth="1"/>
    <col min="7" max="7" width="5.625" customWidth="1"/>
    <col min="8" max="8" width="13" customWidth="1"/>
    <col min="9" max="9" width="32.25" bestFit="1" customWidth="1"/>
    <col min="10" max="10" width="14.375" bestFit="1" customWidth="1"/>
    <col min="11" max="11" width="18.875" bestFit="1" customWidth="1"/>
    <col min="12" max="12" width="9.5" customWidth="1"/>
    <col min="14" max="14" width="8.875" customWidth="1"/>
    <col min="17" max="17" width="14.5" customWidth="1"/>
  </cols>
  <sheetData>
    <row r="1" spans="1:19" s="2" customFormat="1" ht="50.1" customHeight="1" x14ac:dyDescent="0.15">
      <c r="A1" s="1" t="s">
        <v>57</v>
      </c>
      <c r="F1" s="3"/>
      <c r="G1" s="3"/>
      <c r="K1" s="8"/>
      <c r="L1" s="9"/>
      <c r="O1" s="4"/>
      <c r="R1" s="5"/>
      <c r="S1" s="5"/>
    </row>
    <row r="2" spans="1:19" s="2" customFormat="1" ht="24.95" customHeight="1" thickBot="1" x14ac:dyDescent="0.2">
      <c r="G2" s="3"/>
      <c r="L2" s="3"/>
      <c r="O2" s="4"/>
      <c r="R2" s="5"/>
      <c r="S2" s="5"/>
    </row>
    <row r="3" spans="1:19" s="3" customFormat="1" ht="33.75" thickBot="1" x14ac:dyDescent="0.2">
      <c r="A3" s="18" t="s">
        <v>40</v>
      </c>
      <c r="B3" s="6" t="s">
        <v>16</v>
      </c>
      <c r="C3" s="6" t="s">
        <v>0</v>
      </c>
      <c r="D3" s="6" t="s">
        <v>14</v>
      </c>
      <c r="E3" s="7" t="s">
        <v>8</v>
      </c>
      <c r="F3" s="7" t="s">
        <v>5</v>
      </c>
      <c r="G3" s="6" t="s">
        <v>1</v>
      </c>
      <c r="H3" s="6" t="s">
        <v>15</v>
      </c>
      <c r="I3" s="6" t="s">
        <v>13</v>
      </c>
      <c r="J3" s="6" t="s">
        <v>10</v>
      </c>
      <c r="K3" s="10" t="s">
        <v>9</v>
      </c>
      <c r="L3" s="7" t="s">
        <v>4</v>
      </c>
      <c r="M3" s="6" t="s">
        <v>2</v>
      </c>
      <c r="N3" s="16" t="s">
        <v>6</v>
      </c>
      <c r="O3" s="15" t="s">
        <v>7</v>
      </c>
      <c r="P3" s="17" t="s">
        <v>3</v>
      </c>
      <c r="Q3" s="30" t="s">
        <v>58</v>
      </c>
      <c r="R3" s="5"/>
    </row>
    <row r="4" spans="1:19" s="2" customFormat="1" ht="24.95" customHeight="1" thickBot="1" x14ac:dyDescent="0.2">
      <c r="A4" s="28" t="s">
        <v>17</v>
      </c>
      <c r="B4" s="23" t="s">
        <v>33</v>
      </c>
      <c r="C4" s="24" t="s">
        <v>41</v>
      </c>
      <c r="D4" s="24" t="s">
        <v>42</v>
      </c>
      <c r="E4" s="24" t="s">
        <v>43</v>
      </c>
      <c r="F4" s="25">
        <v>29342</v>
      </c>
      <c r="G4" s="26">
        <f>IF(F4="","",IF(MONTH(F4)&lt;=3,2020-YEAR(F4),2019-YEAR(F4)))</f>
        <v>39</v>
      </c>
      <c r="H4" s="23" t="s">
        <v>44</v>
      </c>
      <c r="I4" s="27" t="s">
        <v>45</v>
      </c>
      <c r="J4" s="24" t="s">
        <v>46</v>
      </c>
      <c r="K4" s="27" t="s">
        <v>47</v>
      </c>
      <c r="L4" s="24" t="s">
        <v>49</v>
      </c>
      <c r="M4" s="24"/>
      <c r="N4" s="29">
        <f>VLOOKUP(B4,Sheet2!$C$2:$D$6,2,FALSE)</f>
        <v>2500</v>
      </c>
      <c r="O4" s="33">
        <f>IF(L4="","",IF(L4="ﾚﾝﾀﾙ ",300,0))</f>
        <v>300</v>
      </c>
      <c r="P4" s="34">
        <f>SUM(N4:O4)</f>
        <v>2800</v>
      </c>
      <c r="Q4" s="31"/>
      <c r="R4" s="5"/>
    </row>
    <row r="5" spans="1:19" ht="24.95" customHeight="1" thickBot="1" x14ac:dyDescent="0.2">
      <c r="A5" s="28" t="s">
        <v>29</v>
      </c>
      <c r="B5" s="23" t="s">
        <v>34</v>
      </c>
      <c r="C5" s="24" t="s">
        <v>50</v>
      </c>
      <c r="D5" s="24" t="s">
        <v>51</v>
      </c>
      <c r="E5" s="24" t="s">
        <v>52</v>
      </c>
      <c r="F5" s="25">
        <v>36526</v>
      </c>
      <c r="G5" s="26">
        <f>IF(F5="","",IF(MONTH(F5)&lt;=3,2020-YEAR(F5),2019-YEAR(F5)))</f>
        <v>20</v>
      </c>
      <c r="H5" s="23" t="s">
        <v>53</v>
      </c>
      <c r="I5" s="27" t="s">
        <v>54</v>
      </c>
      <c r="J5" s="24" t="s">
        <v>55</v>
      </c>
      <c r="K5" s="27" t="s">
        <v>56</v>
      </c>
      <c r="L5" s="24" t="s">
        <v>48</v>
      </c>
      <c r="M5" s="24">
        <v>123456</v>
      </c>
      <c r="N5" s="29">
        <f>VLOOKUP(B5,Sheet2!$C$2:$D$6,2,FALSE)</f>
        <v>2000</v>
      </c>
      <c r="O5" s="33">
        <f>IF(L5="","",IF(L5="ﾚﾝﾀﾙ ",300,0))</f>
        <v>0</v>
      </c>
      <c r="P5" s="34">
        <f t="shared" ref="P5:P16" si="0">SUM(N5:O5)</f>
        <v>2000</v>
      </c>
      <c r="Q5" s="31"/>
    </row>
    <row r="6" spans="1:19" ht="24.95" customHeight="1" thickBot="1" x14ac:dyDescent="0.2">
      <c r="A6" s="11"/>
      <c r="B6" s="21" t="s">
        <v>36</v>
      </c>
      <c r="C6" s="19"/>
      <c r="D6" s="19"/>
      <c r="E6" s="14"/>
      <c r="F6" s="12"/>
      <c r="G6" s="13" t="str">
        <f t="shared" ref="G6:G20" si="1">IF(F6="","",IF(MONTH(F6)&lt;=3,2020-YEAR(F6),2019-YEAR(F6)))</f>
        <v/>
      </c>
      <c r="H6" s="22"/>
      <c r="I6" s="20"/>
      <c r="J6" s="19"/>
      <c r="K6" s="20"/>
      <c r="L6" s="14"/>
      <c r="M6" s="19"/>
      <c r="N6" s="35">
        <f>VLOOKUP(B6,Sheet2!$C$2:$D$6,2,FALSE)</f>
        <v>0</v>
      </c>
      <c r="O6" s="36" t="str">
        <f t="shared" ref="O6:O9" si="2">IF(L6="","",IF(L6="ﾚﾝﾀﾙ ",300,0))</f>
        <v/>
      </c>
      <c r="P6" s="37">
        <f t="shared" ref="P6:P9" si="3">SUM(N6:O6)</f>
        <v>0</v>
      </c>
      <c r="Q6" s="32"/>
    </row>
    <row r="7" spans="1:19" ht="24.95" customHeight="1" thickBot="1" x14ac:dyDescent="0.2">
      <c r="A7" s="11"/>
      <c r="B7" s="21" t="s">
        <v>36</v>
      </c>
      <c r="C7" s="19"/>
      <c r="D7" s="19"/>
      <c r="E7" s="14"/>
      <c r="F7" s="12"/>
      <c r="G7" s="13" t="str">
        <f t="shared" si="1"/>
        <v/>
      </c>
      <c r="H7" s="22"/>
      <c r="I7" s="20"/>
      <c r="J7" s="19"/>
      <c r="K7" s="20"/>
      <c r="L7" s="14"/>
      <c r="M7" s="19"/>
      <c r="N7" s="35">
        <f>VLOOKUP(B7,Sheet2!$C$2:$D$6,2,FALSE)</f>
        <v>0</v>
      </c>
      <c r="O7" s="36" t="str">
        <f t="shared" si="2"/>
        <v/>
      </c>
      <c r="P7" s="37">
        <f t="shared" si="3"/>
        <v>0</v>
      </c>
      <c r="Q7" s="32"/>
    </row>
    <row r="8" spans="1:19" ht="24.95" customHeight="1" thickBot="1" x14ac:dyDescent="0.2">
      <c r="A8" s="11"/>
      <c r="B8" s="21" t="s">
        <v>36</v>
      </c>
      <c r="C8" s="19"/>
      <c r="D8" s="19"/>
      <c r="E8" s="14"/>
      <c r="F8" s="12"/>
      <c r="G8" s="13" t="str">
        <f t="shared" si="1"/>
        <v/>
      </c>
      <c r="H8" s="22"/>
      <c r="I8" s="20"/>
      <c r="J8" s="19"/>
      <c r="K8" s="20"/>
      <c r="L8" s="14"/>
      <c r="M8" s="19"/>
      <c r="N8" s="35">
        <f>VLOOKUP(B8,Sheet2!$C$2:$D$6,2,FALSE)</f>
        <v>0</v>
      </c>
      <c r="O8" s="36" t="str">
        <f t="shared" si="2"/>
        <v/>
      </c>
      <c r="P8" s="37">
        <f t="shared" si="3"/>
        <v>0</v>
      </c>
      <c r="Q8" s="32"/>
    </row>
    <row r="9" spans="1:19" ht="24.95" customHeight="1" thickBot="1" x14ac:dyDescent="0.2">
      <c r="A9" s="11"/>
      <c r="B9" s="21" t="s">
        <v>36</v>
      </c>
      <c r="C9" s="19"/>
      <c r="D9" s="19"/>
      <c r="E9" s="14"/>
      <c r="F9" s="12"/>
      <c r="G9" s="13" t="str">
        <f t="shared" si="1"/>
        <v/>
      </c>
      <c r="H9" s="22"/>
      <c r="I9" s="20"/>
      <c r="J9" s="19"/>
      <c r="K9" s="20"/>
      <c r="L9" s="14"/>
      <c r="M9" s="19"/>
      <c r="N9" s="35">
        <f>VLOOKUP(B9,Sheet2!$C$2:$D$6,2,FALSE)</f>
        <v>0</v>
      </c>
      <c r="O9" s="36" t="str">
        <f t="shared" si="2"/>
        <v/>
      </c>
      <c r="P9" s="37">
        <f t="shared" si="3"/>
        <v>0</v>
      </c>
      <c r="Q9" s="32"/>
    </row>
    <row r="10" spans="1:19" ht="24.95" customHeight="1" thickBot="1" x14ac:dyDescent="0.2">
      <c r="A10" s="11"/>
      <c r="B10" s="21" t="s">
        <v>36</v>
      </c>
      <c r="C10" s="19"/>
      <c r="D10" s="19"/>
      <c r="E10" s="14"/>
      <c r="F10" s="12"/>
      <c r="G10" s="13" t="str">
        <f t="shared" si="1"/>
        <v/>
      </c>
      <c r="H10" s="22"/>
      <c r="I10" s="20"/>
      <c r="J10" s="19"/>
      <c r="K10" s="20"/>
      <c r="L10" s="14"/>
      <c r="M10" s="19"/>
      <c r="N10" s="35">
        <f>VLOOKUP(B10,Sheet2!$C$2:$D$6,2,FALSE)</f>
        <v>0</v>
      </c>
      <c r="O10" s="36" t="str">
        <f>IF(L10="","",IF(L10="ﾚﾝﾀﾙ ",300,0))</f>
        <v/>
      </c>
      <c r="P10" s="37">
        <f>SUM(N10:O10)</f>
        <v>0</v>
      </c>
      <c r="Q10" s="32"/>
    </row>
    <row r="11" spans="1:19" ht="24.95" customHeight="1" thickBot="1" x14ac:dyDescent="0.2">
      <c r="A11" s="11"/>
      <c r="B11" s="21" t="s">
        <v>36</v>
      </c>
      <c r="C11" s="19"/>
      <c r="D11" s="19"/>
      <c r="E11" s="14"/>
      <c r="F11" s="12"/>
      <c r="G11" s="13" t="str">
        <f t="shared" si="1"/>
        <v/>
      </c>
      <c r="H11" s="22"/>
      <c r="I11" s="20"/>
      <c r="J11" s="19"/>
      <c r="K11" s="20"/>
      <c r="L11" s="14"/>
      <c r="M11" s="19"/>
      <c r="N11" s="35">
        <f>VLOOKUP(B11,Sheet2!$C$2:$D$6,2,FALSE)</f>
        <v>0</v>
      </c>
      <c r="O11" s="36" t="str">
        <f t="shared" ref="O11" si="4">IF(L11="","",IF(L11="ﾚﾝﾀﾙ ",300,0))</f>
        <v/>
      </c>
      <c r="P11" s="37">
        <f t="shared" ref="P11" si="5">SUM(N11:O11)</f>
        <v>0</v>
      </c>
      <c r="Q11" s="32"/>
    </row>
    <row r="12" spans="1:19" ht="24.95" customHeight="1" thickBot="1" x14ac:dyDescent="0.2">
      <c r="A12" s="11"/>
      <c r="B12" s="21" t="s">
        <v>36</v>
      </c>
      <c r="C12" s="19"/>
      <c r="D12" s="19"/>
      <c r="E12" s="14"/>
      <c r="F12" s="12"/>
      <c r="G12" s="13" t="str">
        <f t="shared" si="1"/>
        <v/>
      </c>
      <c r="H12" s="22"/>
      <c r="I12" s="20"/>
      <c r="J12" s="19"/>
      <c r="K12" s="20"/>
      <c r="L12" s="14"/>
      <c r="M12" s="19"/>
      <c r="N12" s="35">
        <f>VLOOKUP(B12,Sheet2!$C$2:$D$6,2,FALSE)</f>
        <v>0</v>
      </c>
      <c r="O12" s="36" t="str">
        <f>IF(L12="","",IF(L12="ﾚﾝﾀﾙ ",300,0))</f>
        <v/>
      </c>
      <c r="P12" s="37">
        <f>SUM(N12:O12)</f>
        <v>0</v>
      </c>
      <c r="Q12" s="32"/>
    </row>
    <row r="13" spans="1:19" ht="24.95" customHeight="1" thickBot="1" x14ac:dyDescent="0.2">
      <c r="A13" s="11"/>
      <c r="B13" s="21" t="s">
        <v>36</v>
      </c>
      <c r="C13" s="19"/>
      <c r="D13" s="19"/>
      <c r="E13" s="14"/>
      <c r="F13" s="12"/>
      <c r="G13" s="13" t="str">
        <f t="shared" si="1"/>
        <v/>
      </c>
      <c r="H13" s="22"/>
      <c r="I13" s="20"/>
      <c r="J13" s="19"/>
      <c r="K13" s="20"/>
      <c r="L13" s="14"/>
      <c r="M13" s="19"/>
      <c r="N13" s="35">
        <f>VLOOKUP(B13,Sheet2!$C$2:$D$6,2,FALSE)</f>
        <v>0</v>
      </c>
      <c r="O13" s="36" t="str">
        <f t="shared" ref="O13:O16" si="6">IF(L13="","",IF(L13="ﾚﾝﾀﾙ ",300,0))</f>
        <v/>
      </c>
      <c r="P13" s="37">
        <f t="shared" si="0"/>
        <v>0</v>
      </c>
      <c r="Q13" s="32"/>
    </row>
    <row r="14" spans="1:19" ht="24.95" customHeight="1" thickBot="1" x14ac:dyDescent="0.2">
      <c r="A14" s="11"/>
      <c r="B14" s="21" t="s">
        <v>36</v>
      </c>
      <c r="C14" s="19"/>
      <c r="D14" s="19"/>
      <c r="E14" s="14"/>
      <c r="F14" s="12"/>
      <c r="G14" s="13" t="str">
        <f t="shared" si="1"/>
        <v/>
      </c>
      <c r="H14" s="22"/>
      <c r="I14" s="20"/>
      <c r="J14" s="19"/>
      <c r="K14" s="20"/>
      <c r="L14" s="14"/>
      <c r="M14" s="19"/>
      <c r="N14" s="35">
        <f>VLOOKUP(B14,Sheet2!$C$2:$D$6,2,FALSE)</f>
        <v>0</v>
      </c>
      <c r="O14" s="36" t="str">
        <f t="shared" si="6"/>
        <v/>
      </c>
      <c r="P14" s="37">
        <f t="shared" si="0"/>
        <v>0</v>
      </c>
      <c r="Q14" s="32"/>
    </row>
    <row r="15" spans="1:19" ht="24.95" customHeight="1" thickBot="1" x14ac:dyDescent="0.2">
      <c r="A15" s="11"/>
      <c r="B15" s="21" t="s">
        <v>36</v>
      </c>
      <c r="C15" s="19"/>
      <c r="D15" s="19"/>
      <c r="E15" s="14"/>
      <c r="F15" s="12"/>
      <c r="G15" s="13" t="str">
        <f t="shared" si="1"/>
        <v/>
      </c>
      <c r="H15" s="22"/>
      <c r="I15" s="20"/>
      <c r="J15" s="19"/>
      <c r="K15" s="20"/>
      <c r="L15" s="14"/>
      <c r="M15" s="19"/>
      <c r="N15" s="35">
        <f>VLOOKUP(B15,Sheet2!$C$2:$D$6,2,FALSE)</f>
        <v>0</v>
      </c>
      <c r="O15" s="36" t="str">
        <f t="shared" si="6"/>
        <v/>
      </c>
      <c r="P15" s="37">
        <f t="shared" si="0"/>
        <v>0</v>
      </c>
      <c r="Q15" s="32"/>
    </row>
    <row r="16" spans="1:19" ht="24.95" customHeight="1" thickBot="1" x14ac:dyDescent="0.2">
      <c r="A16" s="11"/>
      <c r="B16" s="21" t="s">
        <v>36</v>
      </c>
      <c r="C16" s="19"/>
      <c r="D16" s="19"/>
      <c r="E16" s="14"/>
      <c r="F16" s="12"/>
      <c r="G16" s="13" t="str">
        <f t="shared" si="1"/>
        <v/>
      </c>
      <c r="H16" s="22"/>
      <c r="I16" s="20"/>
      <c r="J16" s="19"/>
      <c r="K16" s="20"/>
      <c r="L16" s="14"/>
      <c r="M16" s="19"/>
      <c r="N16" s="35">
        <f>VLOOKUP(B16,Sheet2!$C$2:$D$6,2,FALSE)</f>
        <v>0</v>
      </c>
      <c r="O16" s="36" t="str">
        <f t="shared" si="6"/>
        <v/>
      </c>
      <c r="P16" s="37">
        <f t="shared" si="0"/>
        <v>0</v>
      </c>
      <c r="Q16" s="32"/>
    </row>
    <row r="17" spans="1:17" ht="24.95" customHeight="1" thickBot="1" x14ac:dyDescent="0.2">
      <c r="A17" s="11"/>
      <c r="B17" s="21" t="s">
        <v>36</v>
      </c>
      <c r="C17" s="19"/>
      <c r="D17" s="19"/>
      <c r="E17" s="14"/>
      <c r="F17" s="12"/>
      <c r="G17" s="13" t="str">
        <f t="shared" si="1"/>
        <v/>
      </c>
      <c r="H17" s="22"/>
      <c r="I17" s="20"/>
      <c r="J17" s="19"/>
      <c r="K17" s="20"/>
      <c r="L17" s="14"/>
      <c r="M17" s="19"/>
      <c r="N17" s="35">
        <f>VLOOKUP(B17,Sheet2!$C$2:$D$6,2,FALSE)</f>
        <v>0</v>
      </c>
      <c r="O17" s="36" t="str">
        <f>IF(L17="","",IF(L17="ﾚﾝﾀﾙ ",300,0))</f>
        <v/>
      </c>
      <c r="P17" s="37">
        <f>SUM(N17:O17)</f>
        <v>0</v>
      </c>
      <c r="Q17" s="32"/>
    </row>
    <row r="18" spans="1:17" ht="24.95" customHeight="1" thickBot="1" x14ac:dyDescent="0.2">
      <c r="A18" s="11"/>
      <c r="B18" s="21" t="s">
        <v>36</v>
      </c>
      <c r="C18" s="19"/>
      <c r="D18" s="19"/>
      <c r="E18" s="14"/>
      <c r="F18" s="12"/>
      <c r="G18" s="13" t="str">
        <f t="shared" si="1"/>
        <v/>
      </c>
      <c r="H18" s="22"/>
      <c r="I18" s="20"/>
      <c r="J18" s="19"/>
      <c r="K18" s="20"/>
      <c r="L18" s="14"/>
      <c r="M18" s="19"/>
      <c r="N18" s="35">
        <f>VLOOKUP(B18,Sheet2!$C$2:$D$6,2,FALSE)</f>
        <v>0</v>
      </c>
      <c r="O18" s="36" t="str">
        <f t="shared" ref="O18" si="7">IF(L18="","",IF(L18="ﾚﾝﾀﾙ ",300,0))</f>
        <v/>
      </c>
      <c r="P18" s="37">
        <f t="shared" ref="P18" si="8">SUM(N18:O18)</f>
        <v>0</v>
      </c>
      <c r="Q18" s="32"/>
    </row>
    <row r="19" spans="1:17" ht="24.95" customHeight="1" thickBot="1" x14ac:dyDescent="0.2">
      <c r="A19" s="11"/>
      <c r="B19" s="21" t="s">
        <v>36</v>
      </c>
      <c r="C19" s="19"/>
      <c r="D19" s="19"/>
      <c r="E19" s="14"/>
      <c r="F19" s="12"/>
      <c r="G19" s="13" t="str">
        <f t="shared" si="1"/>
        <v/>
      </c>
      <c r="H19" s="22"/>
      <c r="I19" s="20"/>
      <c r="J19" s="19"/>
      <c r="K19" s="20"/>
      <c r="L19" s="14"/>
      <c r="M19" s="19"/>
      <c r="N19" s="35">
        <f>VLOOKUP(B19,Sheet2!$C$2:$D$6,2,FALSE)</f>
        <v>0</v>
      </c>
      <c r="O19" s="36" t="str">
        <f>IF(L19="","",IF(L19="ﾚﾝﾀﾙ ",300,0))</f>
        <v/>
      </c>
      <c r="P19" s="37">
        <f>SUM(N19:O19)</f>
        <v>0</v>
      </c>
      <c r="Q19" s="32"/>
    </row>
    <row r="20" spans="1:17" ht="24.95" customHeight="1" thickBot="1" x14ac:dyDescent="0.2">
      <c r="A20" s="11"/>
      <c r="B20" s="21" t="s">
        <v>36</v>
      </c>
      <c r="C20" s="19"/>
      <c r="D20" s="19"/>
      <c r="E20" s="14"/>
      <c r="F20" s="12"/>
      <c r="G20" s="13" t="str">
        <f t="shared" si="1"/>
        <v/>
      </c>
      <c r="H20" s="22"/>
      <c r="I20" s="20"/>
      <c r="J20" s="19"/>
      <c r="K20" s="20"/>
      <c r="L20" s="14"/>
      <c r="M20" s="19"/>
      <c r="N20" s="35">
        <f>VLOOKUP(B20,Sheet2!$C$2:$D$6,2,FALSE)</f>
        <v>0</v>
      </c>
      <c r="O20" s="36" t="str">
        <f t="shared" ref="O20" si="9">IF(L20="","",IF(L20="ﾚﾝﾀﾙ ",300,0))</f>
        <v/>
      </c>
      <c r="P20" s="37">
        <f t="shared" ref="P20" si="10">SUM(N20:O20)</f>
        <v>0</v>
      </c>
      <c r="Q20" s="32"/>
    </row>
    <row r="21" spans="1:17" ht="24.95" customHeight="1" thickBot="1" x14ac:dyDescent="0.2">
      <c r="N21" s="38"/>
      <c r="O21" s="38" t="s">
        <v>39</v>
      </c>
      <c r="P21" s="37">
        <f>SUM(P6:P20)</f>
        <v>0</v>
      </c>
    </row>
  </sheetData>
  <phoneticPr fontId="9"/>
  <dataValidations xWindow="63" yWindow="404" count="2">
    <dataValidation type="list" allowBlank="1" showInputMessage="1" showErrorMessage="1" promptTitle="クラス" sqref="E4:E20">
      <formula1>"男,女"</formula1>
    </dataValidation>
    <dataValidation type="list" allowBlank="1" showInputMessage="1" showErrorMessage="1" promptTitle="Eカード所有の有無" sqref="L4:L20">
      <formula1>"個人Eｶｰﾄﾞ,ﾚﾝﾀﾙ "</formula1>
    </dataValidation>
  </dataValidation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xWindow="63" yWindow="404" count="2">
        <x14:dataValidation type="list" allowBlank="1" showInputMessage="1" showErrorMessage="1" promptTitle="クラス">
          <x14:formula1>
            <xm:f>Sheet2!$C$2:$C$6</xm:f>
          </x14:formula1>
          <xm:sqref>B4:B20</xm:sqref>
        </x14:dataValidation>
        <x14:dataValidation type="list" allowBlank="1" showInputMessage="1" showErrorMessage="1" promptTitle="クラス">
          <x14:formula1>
            <xm:f>Sheet2!$B$2:$B$17</xm:f>
          </x14:formula1>
          <xm:sqref>A4:A20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7"/>
  <sheetViews>
    <sheetView workbookViewId="0">
      <selection activeCell="G16" sqref="G16"/>
    </sheetView>
  </sheetViews>
  <sheetFormatPr defaultRowHeight="13.5" x14ac:dyDescent="0.15"/>
  <cols>
    <col min="2" max="2" width="6.125" hidden="1" customWidth="1"/>
    <col min="3" max="3" width="19.25" hidden="1" customWidth="1"/>
    <col min="4" max="4" width="7.125" hidden="1" customWidth="1"/>
  </cols>
  <sheetData>
    <row r="1" spans="2:4" x14ac:dyDescent="0.15">
      <c r="B1" t="s">
        <v>12</v>
      </c>
      <c r="C1" t="s">
        <v>11</v>
      </c>
      <c r="D1" t="s">
        <v>6</v>
      </c>
    </row>
    <row r="2" spans="2:4" x14ac:dyDescent="0.15">
      <c r="B2" t="s">
        <v>17</v>
      </c>
      <c r="C2" t="s">
        <v>33</v>
      </c>
      <c r="D2">
        <v>2500</v>
      </c>
    </row>
    <row r="3" spans="2:4" x14ac:dyDescent="0.15">
      <c r="B3" t="s">
        <v>18</v>
      </c>
      <c r="C3" t="s">
        <v>34</v>
      </c>
      <c r="D3">
        <v>2000</v>
      </c>
    </row>
    <row r="4" spans="2:4" x14ac:dyDescent="0.15">
      <c r="B4" t="s">
        <v>19</v>
      </c>
      <c r="C4" t="s">
        <v>35</v>
      </c>
      <c r="D4">
        <v>1000</v>
      </c>
    </row>
    <row r="5" spans="2:4" x14ac:dyDescent="0.15">
      <c r="B5" t="s">
        <v>20</v>
      </c>
      <c r="C5" t="s">
        <v>38</v>
      </c>
      <c r="D5">
        <v>2000</v>
      </c>
    </row>
    <row r="6" spans="2:4" x14ac:dyDescent="0.15">
      <c r="B6" t="s">
        <v>21</v>
      </c>
      <c r="C6" t="s">
        <v>37</v>
      </c>
      <c r="D6">
        <v>0</v>
      </c>
    </row>
    <row r="7" spans="2:4" x14ac:dyDescent="0.15">
      <c r="B7" t="s">
        <v>22</v>
      </c>
    </row>
    <row r="8" spans="2:4" x14ac:dyDescent="0.15">
      <c r="B8" t="s">
        <v>23</v>
      </c>
    </row>
    <row r="9" spans="2:4" x14ac:dyDescent="0.15">
      <c r="B9" t="s">
        <v>24</v>
      </c>
    </row>
    <row r="10" spans="2:4" x14ac:dyDescent="0.15">
      <c r="B10" t="s">
        <v>25</v>
      </c>
    </row>
    <row r="11" spans="2:4" x14ac:dyDescent="0.15">
      <c r="B11" t="s">
        <v>26</v>
      </c>
    </row>
    <row r="12" spans="2:4" x14ac:dyDescent="0.15">
      <c r="B12" t="s">
        <v>27</v>
      </c>
    </row>
    <row r="13" spans="2:4" x14ac:dyDescent="0.15">
      <c r="B13" t="s">
        <v>28</v>
      </c>
    </row>
    <row r="14" spans="2:4" x14ac:dyDescent="0.15">
      <c r="B14" t="s">
        <v>29</v>
      </c>
    </row>
    <row r="15" spans="2:4" x14ac:dyDescent="0.15">
      <c r="B15" t="s">
        <v>30</v>
      </c>
    </row>
    <row r="16" spans="2:4" x14ac:dyDescent="0.15">
      <c r="B16" t="s">
        <v>31</v>
      </c>
    </row>
    <row r="17" spans="2:2" x14ac:dyDescent="0.15">
      <c r="B17" t="s">
        <v>32</v>
      </c>
    </row>
  </sheetData>
  <phoneticPr fontId="9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Windows User</cp:lastModifiedBy>
  <cp:lastPrinted>2014-09-09T15:42:48Z</cp:lastPrinted>
  <dcterms:created xsi:type="dcterms:W3CDTF">2014-06-16T07:26:09Z</dcterms:created>
  <dcterms:modified xsi:type="dcterms:W3CDTF">2019-08-26T15:12:03Z</dcterms:modified>
</cp:coreProperties>
</file>